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955" windowHeight="9720"/>
  </bookViews>
  <sheets>
    <sheet name="Лист1" sheetId="1" r:id="rId1"/>
    <sheet name="Лист2" sheetId="2" r:id="rId2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H127"/>
  <c r="H138" s="1"/>
  <c r="G127"/>
  <c r="G138" s="1"/>
  <c r="F127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I89"/>
  <c r="I100" s="1"/>
  <c r="H89"/>
  <c r="H100" s="1"/>
  <c r="G89"/>
  <c r="F89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F70"/>
  <c r="F81" s="1"/>
  <c r="B62"/>
  <c r="A62"/>
  <c r="L61"/>
  <c r="J61"/>
  <c r="I61"/>
  <c r="H61"/>
  <c r="G61"/>
  <c r="F61"/>
  <c r="B52"/>
  <c r="A52"/>
  <c r="L51"/>
  <c r="L62" s="1"/>
  <c r="J51"/>
  <c r="I51"/>
  <c r="I62" s="1"/>
  <c r="H51"/>
  <c r="H62" s="1"/>
  <c r="G51"/>
  <c r="G62" s="1"/>
  <c r="F51"/>
  <c r="B43"/>
  <c r="A43"/>
  <c r="L42"/>
  <c r="J42"/>
  <c r="I42"/>
  <c r="H42"/>
  <c r="G42"/>
  <c r="F42"/>
  <c r="B33"/>
  <c r="A33"/>
  <c r="L32"/>
  <c r="L43" s="1"/>
  <c r="J32"/>
  <c r="J43" s="1"/>
  <c r="I32"/>
  <c r="I43" s="1"/>
  <c r="H32"/>
  <c r="H43" s="1"/>
  <c r="G32"/>
  <c r="G43" s="1"/>
  <c r="F32"/>
  <c r="F43" s="1"/>
  <c r="B24"/>
  <c r="A24"/>
  <c r="L23"/>
  <c r="J23"/>
  <c r="I23"/>
  <c r="H23"/>
  <c r="G23"/>
  <c r="F23"/>
  <c r="B14"/>
  <c r="A14"/>
  <c r="L13"/>
  <c r="L24" s="1"/>
  <c r="L196" s="1"/>
  <c r="J13"/>
  <c r="J24" s="1"/>
  <c r="I13"/>
  <c r="I24" s="1"/>
  <c r="H13"/>
  <c r="G13"/>
  <c r="G24" s="1"/>
  <c r="F13"/>
  <c r="F24" s="1"/>
  <c r="H157" l="1"/>
  <c r="F138"/>
  <c r="I138"/>
  <c r="I196" s="1"/>
  <c r="G100"/>
  <c r="F100"/>
  <c r="J100"/>
  <c r="G81"/>
  <c r="G196" s="1"/>
  <c r="J62"/>
  <c r="J196" s="1"/>
  <c r="F62"/>
  <c r="F196" s="1"/>
  <c r="H24"/>
  <c r="H196" l="1"/>
</calcChain>
</file>

<file path=xl/sharedStrings.xml><?xml version="1.0" encoding="utf-8"?>
<sst xmlns="http://schemas.openxmlformats.org/spreadsheetml/2006/main" count="286" uniqueCount="121">
  <si>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</si>
  <si>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</si>
  <si>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</si>
  <si>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</si>
  <si>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</si>
  <si>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</si>
  <si>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</si>
  <si>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</si>
  <si>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</si>
  <si>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</si>
  <si>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</si>
  <si>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</si>
  <si>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</si>
  <si>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</si>
  <si>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</si>
  <si>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</si>
  <si>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</si>
  <si>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</si>
  <si>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</si>
  <si>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</si>
  <si>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</si>
  <si>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</si>
  <si>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</si>
  <si>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</si>
  <si>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</si>
  <si>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</si>
  <si>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</si>
  <si>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</si>
  <si>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</si>
  <si>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</si>
  <si>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</si>
  <si>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</si>
  <si>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</si>
  <si>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</si>
  <si>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</si>
  <si>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</si>
  <si>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</si>
  <si>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</si>
  <si>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</si>
  <si>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Суп картофельный с макаронными изделиями с цыпленком</t>
  </si>
  <si>
    <t>Котлета "Детская"</t>
  </si>
  <si>
    <t>Пюре из бобовых с маслом сливочным</t>
  </si>
  <si>
    <t>Чай с лимоном</t>
  </si>
  <si>
    <t>Хлеб ржано - пшеничный</t>
  </si>
  <si>
    <t>Хлеб пшеничный</t>
  </si>
  <si>
    <t>№47 Пермь 2008</t>
  </si>
  <si>
    <t>№75/63 Ижевск 2008</t>
  </si>
  <si>
    <t>№ 199/77 Москва 2011</t>
  </si>
  <si>
    <t>№294 Пермь 2008</t>
  </si>
  <si>
    <t>250/25</t>
  </si>
  <si>
    <t>Борщ с картофелем с капустой с цыпленком и сметаной</t>
  </si>
  <si>
    <t>Запеканка картофельная с фаршем</t>
  </si>
  <si>
    <t>Компот из смеми сухофруктов + витамин С</t>
  </si>
  <si>
    <t xml:space="preserve">Хлеб пшеничный </t>
  </si>
  <si>
    <t>№ 37 Пермь 2008</t>
  </si>
  <si>
    <t>№ 181 Москва 20011</t>
  </si>
  <si>
    <t>№ 283 Пермь 2008</t>
  </si>
  <si>
    <t>250/25/10</t>
  </si>
  <si>
    <t>140/5</t>
  </si>
  <si>
    <t xml:space="preserve">Салат из моркрви </t>
  </si>
  <si>
    <t>Рыба запеченная в томатном соусе</t>
  </si>
  <si>
    <t>Пюре из картофеля</t>
  </si>
  <si>
    <t>Напиток лимонный</t>
  </si>
  <si>
    <t>№9 Пермь 2008</t>
  </si>
  <si>
    <t>№167 Пермь 2008</t>
  </si>
  <si>
    <t>№241 Пермь 2008</t>
  </si>
  <si>
    <t>№ 156 Ижевск 2008</t>
  </si>
  <si>
    <t>80/30</t>
  </si>
  <si>
    <t>Винегрет овощной</t>
  </si>
  <si>
    <t>Суп картофельный с горохом с цыпленком</t>
  </si>
  <si>
    <t>Компот из изюма + витамин С</t>
  </si>
  <si>
    <t>№ 1/17 Пермь 2008</t>
  </si>
  <si>
    <t>№ 49 Ижевск 2008</t>
  </si>
  <si>
    <t>№ 154 Ижевск 2008</t>
  </si>
  <si>
    <t>250/24/25</t>
  </si>
  <si>
    <t>Салат из свеклы с чесноком</t>
  </si>
  <si>
    <t>№ 50/37 2011 Москва</t>
  </si>
  <si>
    <t>Колбаски мясо - картофельные</t>
  </si>
  <si>
    <t>№ 74/59 Ижевск 2008</t>
  </si>
  <si>
    <t>Макаронные изделия отварные</t>
  </si>
  <si>
    <t>№227/82 Пермь 2008</t>
  </si>
  <si>
    <t>Компот из апельсинов с яблоками + витимин С</t>
  </si>
  <si>
    <t>№278 Пермь 2008</t>
  </si>
  <si>
    <t>Хлеб ржано- пшеничный</t>
  </si>
  <si>
    <t>90/80</t>
  </si>
  <si>
    <t>Салат картофельный с солеными огурцами и зеленым горошком</t>
  </si>
  <si>
    <t>Рассольник ленинградский с цыпленком и сметаной</t>
  </si>
  <si>
    <t>Компот из кураги + витамин С</t>
  </si>
  <si>
    <t>Хлеб ржано-пшеничный</t>
  </si>
  <si>
    <t>№42 Ижевск 2008</t>
  </si>
  <si>
    <t>№42 Пермь 2008</t>
  </si>
  <si>
    <t>№280/98 Пермь 2008</t>
  </si>
  <si>
    <t>Щи из свежей капусты с картофелем с цыплёнком и сметаной</t>
  </si>
  <si>
    <t>Рагу из птицы</t>
  </si>
  <si>
    <t>№63/44 Пермь 2008</t>
  </si>
  <si>
    <t>№ 214 Пермь 2008</t>
  </si>
  <si>
    <t>Компот из яблок с лимоном</t>
  </si>
  <si>
    <t>№ 284/93 Пермь 2008</t>
  </si>
  <si>
    <t>Агырчи шыд с цыплёнком</t>
  </si>
  <si>
    <t>Кисель из концентрата плодового + витамин С</t>
  </si>
  <si>
    <t>№1/17 Пермь 2008</t>
  </si>
  <si>
    <t>№44/50 Ижевск 2008</t>
  </si>
  <si>
    <t>№ 274 Пермь 2008</t>
  </si>
  <si>
    <t>70/50</t>
  </si>
  <si>
    <t>Уха со всбитым яйцом</t>
  </si>
  <si>
    <t>№60/39 Удмурт.2008</t>
  </si>
  <si>
    <t>№181 Пермь 2008</t>
  </si>
  <si>
    <t>Жаркое по - домашнему</t>
  </si>
  <si>
    <t>Сок фруктовый</t>
  </si>
  <si>
    <t>№ 293 Пермь 2008</t>
  </si>
  <si>
    <t>Суп картофельный с клецками и цыпленком</t>
  </si>
  <si>
    <t>Котлета рыбная "Нептун"</t>
  </si>
  <si>
    <t>Каша гречневая рассыпчатая</t>
  </si>
  <si>
    <t>Напиток лимонный + витамин С</t>
  </si>
  <si>
    <t>№46/47 Пермь 2008</t>
  </si>
  <si>
    <t xml:space="preserve">№88 Ижевск 2008 </t>
  </si>
  <si>
    <t>№219/77 Пермь 2008</t>
  </si>
  <si>
    <t>№156 Ижевск 2008</t>
  </si>
  <si>
    <t>МКОУ "Гуринская ООШ"</t>
  </si>
  <si>
    <t>директор школы</t>
  </si>
  <si>
    <t>Воронин  С.Н.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</si>
</sst>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2" xfId="0" applyFill="1" applyBorder="1" applyAlignment="1" applyProtection="1">
      <alignment wrapText="1"/>
      <protection locked="0"/>
    </xf>
    <xf numFmtId="0" fontId="0" fillId="4" borderId="2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1" fontId="0" fillId="4" borderId="2" xfId="0" applyNumberFormat="1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93" activePane="bottomRight" state="frozen"/>
      <selection pane="topRight" activeCell="E1" sqref="E1"/>
      <selection pane="bottomLeft" activeCell="A6" sqref="A6"/>
      <selection pane="bottomRight" activeCell="P100" sqref="P100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6" t="s">
        <v>118</v>
      </c>
      <c r="D1" s="57"/>
      <c r="E1" s="57"/>
      <c r="F1" s="12" t="s">
        <v>16</v>
      </c>
      <c r="G1" s="2" t="s">
        <v>17</v>
      </c>
      <c r="H1" s="58" t="s">
        <v>119</v>
      </c>
      <c r="I1" s="58"/>
      <c r="J1" s="58"/>
      <c r="K1" s="58"/>
    </row>
    <row r="2" spans="1:12" ht="18">
      <c r="A2" s="35" t="s">
        <v>6</v>
      </c>
      <c r="C2" s="2"/>
      <c r="G2" s="2" t="s">
        <v>18</v>
      </c>
      <c r="H2" s="58" t="s">
        <v>120</v>
      </c>
      <c r="I2" s="58"/>
      <c r="J2" s="58"/>
      <c r="K2" s="58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9</v>
      </c>
      <c r="J3" s="49">
        <v>2023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/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5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30">
      <c r="A15" s="23"/>
      <c r="B15" s="15"/>
      <c r="C15" s="11"/>
      <c r="D15" s="7" t="s">
        <v>27</v>
      </c>
      <c r="E15" s="51" t="s">
        <v>39</v>
      </c>
      <c r="F15" s="43" t="s">
        <v>49</v>
      </c>
      <c r="G15" s="43">
        <v>7.51</v>
      </c>
      <c r="H15" s="43">
        <v>6.89</v>
      </c>
      <c r="I15" s="43">
        <v>21.76</v>
      </c>
      <c r="J15" s="43">
        <v>179.09</v>
      </c>
      <c r="K15" s="52" t="s">
        <v>45</v>
      </c>
      <c r="L15" s="43"/>
    </row>
    <row r="16" spans="1:12" ht="15">
      <c r="A16" s="23"/>
      <c r="B16" s="15"/>
      <c r="C16" s="11"/>
      <c r="D16" s="7" t="s">
        <v>28</v>
      </c>
      <c r="E16" s="51" t="s">
        <v>40</v>
      </c>
      <c r="F16" s="43">
        <v>80</v>
      </c>
      <c r="G16" s="43">
        <v>13.42</v>
      </c>
      <c r="H16" s="43">
        <v>12</v>
      </c>
      <c r="I16" s="43">
        <v>10.48</v>
      </c>
      <c r="J16" s="43">
        <v>185.31</v>
      </c>
      <c r="K16" s="52" t="s">
        <v>46</v>
      </c>
      <c r="L16" s="43"/>
    </row>
    <row r="17" spans="1:12" ht="15">
      <c r="A17" s="23"/>
      <c r="B17" s="15"/>
      <c r="C17" s="11"/>
      <c r="D17" s="7" t="s">
        <v>29</v>
      </c>
      <c r="E17" s="51" t="s">
        <v>41</v>
      </c>
      <c r="F17" s="43">
        <v>150</v>
      </c>
      <c r="G17" s="43">
        <v>13.64</v>
      </c>
      <c r="H17" s="43">
        <v>6.86</v>
      </c>
      <c r="I17" s="43">
        <v>35.03</v>
      </c>
      <c r="J17" s="43">
        <v>255</v>
      </c>
      <c r="K17" s="52" t="s">
        <v>47</v>
      </c>
      <c r="L17" s="43"/>
    </row>
    <row r="18" spans="1:12" ht="15">
      <c r="A18" s="23"/>
      <c r="B18" s="15"/>
      <c r="C18" s="11"/>
      <c r="D18" s="7" t="s">
        <v>30</v>
      </c>
      <c r="E18" s="51" t="s">
        <v>42</v>
      </c>
      <c r="F18" s="43">
        <v>200</v>
      </c>
      <c r="G18" s="43">
        <v>7.0000000000000007E-2</v>
      </c>
      <c r="H18" s="43">
        <v>0.01</v>
      </c>
      <c r="I18" s="43">
        <v>15.31</v>
      </c>
      <c r="J18" s="43">
        <v>61.62</v>
      </c>
      <c r="K18" s="52" t="s">
        <v>48</v>
      </c>
      <c r="L18" s="43"/>
    </row>
    <row r="19" spans="1:12" ht="15">
      <c r="A19" s="23"/>
      <c r="B19" s="15"/>
      <c r="C19" s="11"/>
      <c r="D19" s="7" t="s">
        <v>31</v>
      </c>
      <c r="E19" s="51" t="s">
        <v>44</v>
      </c>
      <c r="F19" s="43">
        <v>60</v>
      </c>
      <c r="G19" s="43">
        <v>4.74</v>
      </c>
      <c r="H19" s="43">
        <v>0.6</v>
      </c>
      <c r="I19" s="43">
        <v>28.98</v>
      </c>
      <c r="J19" s="43">
        <v>141</v>
      </c>
      <c r="K19" s="44"/>
      <c r="L19" s="43"/>
    </row>
    <row r="20" spans="1:12" ht="15">
      <c r="A20" s="23"/>
      <c r="B20" s="15"/>
      <c r="C20" s="11"/>
      <c r="D20" s="7" t="s">
        <v>32</v>
      </c>
      <c r="E20" s="51" t="s">
        <v>43</v>
      </c>
      <c r="F20" s="43">
        <v>50</v>
      </c>
      <c r="G20" s="43">
        <v>3.4</v>
      </c>
      <c r="H20" s="43">
        <v>0.65</v>
      </c>
      <c r="I20" s="43">
        <v>19.899999999999999</v>
      </c>
      <c r="J20" s="43">
        <v>100.5</v>
      </c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540</v>
      </c>
      <c r="G23" s="19">
        <f t="shared" ref="G23:J23" si="2">SUM(G14:G22)</f>
        <v>42.78</v>
      </c>
      <c r="H23" s="19">
        <f t="shared" si="2"/>
        <v>27.01</v>
      </c>
      <c r="I23" s="19">
        <f t="shared" si="2"/>
        <v>131.46</v>
      </c>
      <c r="J23" s="19">
        <f t="shared" si="2"/>
        <v>922.52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59" t="s">
        <v>4</v>
      </c>
      <c r="D24" s="60"/>
      <c r="E24" s="31"/>
      <c r="F24" s="32">
        <f>F13+F23</f>
        <v>540</v>
      </c>
      <c r="G24" s="32">
        <f t="shared" ref="G24:J24" si="4">G13+G23</f>
        <v>42.78</v>
      </c>
      <c r="H24" s="32">
        <f t="shared" si="4"/>
        <v>27.01</v>
      </c>
      <c r="I24" s="32">
        <f t="shared" si="4"/>
        <v>131.46</v>
      </c>
      <c r="J24" s="32">
        <f t="shared" si="4"/>
        <v>922.52</v>
      </c>
      <c r="K24" s="32"/>
      <c r="L24" s="32">
        <f t="shared" ref="L24" si="5">L13+L23</f>
        <v>0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5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30">
      <c r="A34" s="14"/>
      <c r="B34" s="15"/>
      <c r="C34" s="11"/>
      <c r="D34" s="7" t="s">
        <v>27</v>
      </c>
      <c r="E34" s="51" t="s">
        <v>50</v>
      </c>
      <c r="F34" s="43" t="s">
        <v>57</v>
      </c>
      <c r="G34" s="43">
        <v>9.9</v>
      </c>
      <c r="H34" s="43">
        <v>10.86</v>
      </c>
      <c r="I34" s="43">
        <v>10.81</v>
      </c>
      <c r="J34" s="43">
        <v>178.31</v>
      </c>
      <c r="K34" s="52" t="s">
        <v>54</v>
      </c>
      <c r="L34" s="43"/>
    </row>
    <row r="35" spans="1:12" ht="15">
      <c r="A35" s="14"/>
      <c r="B35" s="15"/>
      <c r="C35" s="11"/>
      <c r="D35" s="7" t="s">
        <v>28</v>
      </c>
      <c r="E35" s="51" t="s">
        <v>51</v>
      </c>
      <c r="F35" s="43" t="s">
        <v>58</v>
      </c>
      <c r="G35" s="43">
        <v>1.59</v>
      </c>
      <c r="H35" s="43">
        <v>12.38</v>
      </c>
      <c r="I35" s="43">
        <v>18.850000000000001</v>
      </c>
      <c r="J35" s="43">
        <v>256</v>
      </c>
      <c r="K35" s="52" t="s">
        <v>55</v>
      </c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51" t="s">
        <v>52</v>
      </c>
      <c r="F37" s="43">
        <v>200</v>
      </c>
      <c r="G37" s="43">
        <v>0.56000000000000005</v>
      </c>
      <c r="H37" s="43">
        <v>0</v>
      </c>
      <c r="I37" s="43">
        <v>27.89</v>
      </c>
      <c r="J37" s="43">
        <v>113.79</v>
      </c>
      <c r="K37" s="52" t="s">
        <v>56</v>
      </c>
      <c r="L37" s="43"/>
    </row>
    <row r="38" spans="1:12" ht="15">
      <c r="A38" s="14"/>
      <c r="B38" s="15"/>
      <c r="C38" s="11"/>
      <c r="D38" s="7" t="s">
        <v>31</v>
      </c>
      <c r="E38" s="51" t="s">
        <v>53</v>
      </c>
      <c r="F38" s="43">
        <v>60</v>
      </c>
      <c r="G38" s="43">
        <v>4.74</v>
      </c>
      <c r="H38" s="43">
        <v>0.6</v>
      </c>
      <c r="I38" s="43">
        <v>28.98</v>
      </c>
      <c r="J38" s="43">
        <v>141</v>
      </c>
      <c r="K38" s="44"/>
      <c r="L38" s="43"/>
    </row>
    <row r="39" spans="1:12" ht="15">
      <c r="A39" s="14"/>
      <c r="B39" s="15"/>
      <c r="C39" s="11"/>
      <c r="D39" s="7" t="s">
        <v>32</v>
      </c>
      <c r="E39" s="51" t="s">
        <v>43</v>
      </c>
      <c r="F39" s="43">
        <v>50</v>
      </c>
      <c r="G39" s="43">
        <v>3.4</v>
      </c>
      <c r="H39" s="43">
        <v>0.65</v>
      </c>
      <c r="I39" s="43">
        <v>19.899999999999999</v>
      </c>
      <c r="J39" s="43">
        <v>100.5</v>
      </c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310</v>
      </c>
      <c r="G42" s="19">
        <f t="shared" ref="G42" si="10">SUM(G33:G41)</f>
        <v>20.189999999999998</v>
      </c>
      <c r="H42" s="19">
        <f t="shared" ref="H42" si="11">SUM(H33:H41)</f>
        <v>24.490000000000002</v>
      </c>
      <c r="I42" s="19">
        <f t="shared" ref="I42" si="12">SUM(I33:I41)</f>
        <v>106.43</v>
      </c>
      <c r="J42" s="19">
        <f t="shared" ref="J42:L42" si="13">SUM(J33:J41)</f>
        <v>789.6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59" t="s">
        <v>4</v>
      </c>
      <c r="D43" s="60"/>
      <c r="E43" s="31"/>
      <c r="F43" s="32">
        <f>F32+F42</f>
        <v>310</v>
      </c>
      <c r="G43" s="32">
        <f t="shared" ref="G43" si="14">G32+G42</f>
        <v>20.189999999999998</v>
      </c>
      <c r="H43" s="32">
        <f t="shared" ref="H43" si="15">H32+H42</f>
        <v>24.490000000000002</v>
      </c>
      <c r="I43" s="32">
        <f t="shared" ref="I43" si="16">I32+I42</f>
        <v>106.43</v>
      </c>
      <c r="J43" s="32">
        <f t="shared" ref="J43:L43" si="17">J32+J42</f>
        <v>789.6</v>
      </c>
      <c r="K43" s="32"/>
      <c r="L43" s="32">
        <f t="shared" si="17"/>
        <v>0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3" t="s">
        <v>59</v>
      </c>
      <c r="F52" s="43">
        <v>60</v>
      </c>
      <c r="G52" s="43">
        <v>1.1399999999999999</v>
      </c>
      <c r="H52" s="43">
        <v>10.08</v>
      </c>
      <c r="I52" s="43">
        <v>10.38</v>
      </c>
      <c r="J52" s="43">
        <v>136.80000000000001</v>
      </c>
      <c r="K52" s="54" t="s">
        <v>63</v>
      </c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51" t="s">
        <v>60</v>
      </c>
      <c r="F54" s="43" t="s">
        <v>67</v>
      </c>
      <c r="G54" s="43">
        <v>21.78</v>
      </c>
      <c r="H54" s="43">
        <v>26.51</v>
      </c>
      <c r="I54" s="43">
        <v>52.33</v>
      </c>
      <c r="J54" s="43">
        <v>535.03</v>
      </c>
      <c r="K54" s="52" t="s">
        <v>64</v>
      </c>
      <c r="L54" s="43"/>
    </row>
    <row r="55" spans="1:12" ht="15">
      <c r="A55" s="23"/>
      <c r="B55" s="15"/>
      <c r="C55" s="11"/>
      <c r="D55" s="7" t="s">
        <v>29</v>
      </c>
      <c r="E55" s="51" t="s">
        <v>61</v>
      </c>
      <c r="F55" s="43">
        <v>150</v>
      </c>
      <c r="G55" s="43">
        <v>3.2</v>
      </c>
      <c r="H55" s="43">
        <v>6.06</v>
      </c>
      <c r="I55" s="43">
        <v>23.3</v>
      </c>
      <c r="J55" s="43">
        <v>160.46</v>
      </c>
      <c r="K55" s="52" t="s">
        <v>65</v>
      </c>
      <c r="L55" s="43"/>
    </row>
    <row r="56" spans="1:12" ht="15">
      <c r="A56" s="23"/>
      <c r="B56" s="15"/>
      <c r="C56" s="11"/>
      <c r="D56" s="7" t="s">
        <v>30</v>
      </c>
      <c r="E56" s="51" t="s">
        <v>62</v>
      </c>
      <c r="F56" s="43">
        <v>200</v>
      </c>
      <c r="G56" s="43">
        <v>0.1</v>
      </c>
      <c r="H56" s="43">
        <v>0</v>
      </c>
      <c r="I56" s="43">
        <v>24.2</v>
      </c>
      <c r="J56" s="43">
        <v>93</v>
      </c>
      <c r="K56" s="52" t="s">
        <v>66</v>
      </c>
      <c r="L56" s="43"/>
    </row>
    <row r="57" spans="1:12" ht="15">
      <c r="A57" s="23"/>
      <c r="B57" s="15"/>
      <c r="C57" s="11"/>
      <c r="D57" s="7" t="s">
        <v>31</v>
      </c>
      <c r="E57" s="51" t="s">
        <v>53</v>
      </c>
      <c r="F57" s="43">
        <v>60</v>
      </c>
      <c r="G57" s="43">
        <v>4.74</v>
      </c>
      <c r="H57" s="43">
        <v>0.6</v>
      </c>
      <c r="I57" s="43">
        <v>28.98</v>
      </c>
      <c r="J57" s="43">
        <v>141</v>
      </c>
      <c r="K57" s="44"/>
      <c r="L57" s="43"/>
    </row>
    <row r="58" spans="1:12" ht="15">
      <c r="A58" s="23"/>
      <c r="B58" s="15"/>
      <c r="C58" s="11"/>
      <c r="D58" s="7" t="s">
        <v>32</v>
      </c>
      <c r="E58" s="51" t="s">
        <v>43</v>
      </c>
      <c r="F58" s="43">
        <v>50</v>
      </c>
      <c r="G58" s="43">
        <v>3.4</v>
      </c>
      <c r="H58" s="43">
        <v>0.65</v>
      </c>
      <c r="I58" s="43">
        <v>19.899999999999999</v>
      </c>
      <c r="J58" s="43">
        <v>100.5</v>
      </c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520</v>
      </c>
      <c r="G61" s="19">
        <f t="shared" ref="G61" si="22">SUM(G52:G60)</f>
        <v>34.36</v>
      </c>
      <c r="H61" s="19">
        <f t="shared" ref="H61" si="23">SUM(H52:H60)</f>
        <v>43.900000000000006</v>
      </c>
      <c r="I61" s="19">
        <f t="shared" ref="I61" si="24">SUM(I52:I60)</f>
        <v>159.09</v>
      </c>
      <c r="J61" s="19">
        <f t="shared" ref="J61:L61" si="25">SUM(J52:J60)</f>
        <v>1166.79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59" t="s">
        <v>4</v>
      </c>
      <c r="D62" s="60"/>
      <c r="E62" s="31"/>
      <c r="F62" s="32">
        <f>F51+F61</f>
        <v>520</v>
      </c>
      <c r="G62" s="32">
        <f t="shared" ref="G62" si="26">G51+G61</f>
        <v>34.36</v>
      </c>
      <c r="H62" s="32">
        <f t="shared" ref="H62" si="27">H51+H61</f>
        <v>43.900000000000006</v>
      </c>
      <c r="I62" s="32">
        <f t="shared" ref="I62" si="28">I51+I61</f>
        <v>159.09</v>
      </c>
      <c r="J62" s="32">
        <f t="shared" ref="J62:L62" si="29">J51+J61</f>
        <v>1166.79</v>
      </c>
      <c r="K62" s="32"/>
      <c r="L62" s="32">
        <f t="shared" si="29"/>
        <v>0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53" t="s">
        <v>68</v>
      </c>
      <c r="F71" s="43">
        <v>60</v>
      </c>
      <c r="G71" s="43">
        <v>0.76</v>
      </c>
      <c r="H71" s="43">
        <v>6.08</v>
      </c>
      <c r="I71" s="43">
        <v>4.99</v>
      </c>
      <c r="J71" s="43">
        <v>77.56</v>
      </c>
      <c r="K71" s="54" t="s">
        <v>71</v>
      </c>
      <c r="L71" s="43"/>
    </row>
    <row r="72" spans="1:12" ht="15">
      <c r="A72" s="23"/>
      <c r="B72" s="15"/>
      <c r="C72" s="11"/>
      <c r="D72" s="7" t="s">
        <v>27</v>
      </c>
      <c r="E72" s="51" t="s">
        <v>69</v>
      </c>
      <c r="F72" s="55" t="s">
        <v>74</v>
      </c>
      <c r="G72" s="43">
        <v>9</v>
      </c>
      <c r="H72" s="43">
        <v>4.95</v>
      </c>
      <c r="I72" s="43">
        <v>27.5</v>
      </c>
      <c r="J72" s="43">
        <v>171.3</v>
      </c>
      <c r="K72" s="52" t="s">
        <v>72</v>
      </c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51" t="s">
        <v>70</v>
      </c>
      <c r="F75" s="43">
        <v>200</v>
      </c>
      <c r="G75" s="43">
        <v>0.4</v>
      </c>
      <c r="H75" s="43">
        <v>0</v>
      </c>
      <c r="I75" s="43">
        <v>27.4</v>
      </c>
      <c r="J75" s="43">
        <v>106</v>
      </c>
      <c r="K75" s="52" t="s">
        <v>73</v>
      </c>
      <c r="L75" s="43"/>
    </row>
    <row r="76" spans="1:12" ht="15">
      <c r="A76" s="23"/>
      <c r="B76" s="15"/>
      <c r="C76" s="11"/>
      <c r="D76" s="7" t="s">
        <v>31</v>
      </c>
      <c r="E76" s="51" t="s">
        <v>53</v>
      </c>
      <c r="F76" s="43">
        <v>60</v>
      </c>
      <c r="G76" s="43">
        <v>4.74</v>
      </c>
      <c r="H76" s="43">
        <v>0.6</v>
      </c>
      <c r="I76" s="43">
        <v>28.98</v>
      </c>
      <c r="J76" s="43">
        <v>141</v>
      </c>
      <c r="K76" s="44"/>
      <c r="L76" s="43"/>
    </row>
    <row r="77" spans="1:12" ht="15">
      <c r="A77" s="23"/>
      <c r="B77" s="15"/>
      <c r="C77" s="11"/>
      <c r="D77" s="7" t="s">
        <v>32</v>
      </c>
      <c r="E77" s="51" t="s">
        <v>43</v>
      </c>
      <c r="F77" s="43">
        <v>50</v>
      </c>
      <c r="G77" s="43">
        <v>3.4</v>
      </c>
      <c r="H77" s="43">
        <v>0.65</v>
      </c>
      <c r="I77" s="43">
        <v>19.899999999999999</v>
      </c>
      <c r="J77" s="43">
        <v>100.5</v>
      </c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370</v>
      </c>
      <c r="G80" s="19">
        <f t="shared" ref="G80" si="34">SUM(G71:G79)</f>
        <v>18.3</v>
      </c>
      <c r="H80" s="19">
        <f t="shared" ref="H80" si="35">SUM(H71:H79)</f>
        <v>12.280000000000001</v>
      </c>
      <c r="I80" s="19">
        <f t="shared" ref="I80" si="36">SUM(I71:I79)</f>
        <v>108.77000000000001</v>
      </c>
      <c r="J80" s="19">
        <f t="shared" ref="J80:L80" si="37">SUM(J71:J79)</f>
        <v>596.36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59" t="s">
        <v>4</v>
      </c>
      <c r="D81" s="60"/>
      <c r="E81" s="31"/>
      <c r="F81" s="32">
        <f>F70+F80</f>
        <v>370</v>
      </c>
      <c r="G81" s="32">
        <f t="shared" ref="G81" si="38">G70+G80</f>
        <v>18.3</v>
      </c>
      <c r="H81" s="32">
        <f t="shared" ref="H81" si="39">H70+H80</f>
        <v>12.280000000000001</v>
      </c>
      <c r="I81" s="32">
        <f t="shared" ref="I81" si="40">I70+I80</f>
        <v>108.77000000000001</v>
      </c>
      <c r="J81" s="32">
        <f t="shared" ref="J81:L81" si="41">J70+J80</f>
        <v>596.36</v>
      </c>
      <c r="K81" s="32"/>
      <c r="L81" s="32">
        <f t="shared" si="41"/>
        <v>0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53" t="s">
        <v>75</v>
      </c>
      <c r="F90" s="43">
        <v>60</v>
      </c>
      <c r="G90" s="43">
        <v>0.72</v>
      </c>
      <c r="H90" s="43">
        <v>6</v>
      </c>
      <c r="I90" s="43">
        <v>5.46</v>
      </c>
      <c r="J90" s="43">
        <v>72.78</v>
      </c>
      <c r="K90" s="54" t="s">
        <v>76</v>
      </c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51" t="s">
        <v>77</v>
      </c>
      <c r="F92" s="43" t="s">
        <v>84</v>
      </c>
      <c r="G92" s="43">
        <v>7.12</v>
      </c>
      <c r="H92" s="43">
        <v>16.239999999999998</v>
      </c>
      <c r="I92" s="43">
        <v>7.12</v>
      </c>
      <c r="J92" s="43">
        <v>201.36</v>
      </c>
      <c r="K92" s="52" t="s">
        <v>78</v>
      </c>
      <c r="L92" s="43"/>
    </row>
    <row r="93" spans="1:12" ht="15">
      <c r="A93" s="23"/>
      <c r="B93" s="15"/>
      <c r="C93" s="11"/>
      <c r="D93" s="7" t="s">
        <v>29</v>
      </c>
      <c r="E93" s="51" t="s">
        <v>79</v>
      </c>
      <c r="F93" s="43">
        <v>150</v>
      </c>
      <c r="G93" s="43">
        <v>5.52</v>
      </c>
      <c r="H93" s="43">
        <v>5.3</v>
      </c>
      <c r="I93" s="43">
        <v>35.33</v>
      </c>
      <c r="J93" s="43">
        <v>210.1</v>
      </c>
      <c r="K93" s="52" t="s">
        <v>80</v>
      </c>
      <c r="L93" s="43"/>
    </row>
    <row r="94" spans="1:12" ht="15">
      <c r="A94" s="23"/>
      <c r="B94" s="15"/>
      <c r="C94" s="11"/>
      <c r="D94" s="7" t="s">
        <v>30</v>
      </c>
      <c r="E94" s="51" t="s">
        <v>81</v>
      </c>
      <c r="F94" s="43">
        <v>200</v>
      </c>
      <c r="G94" s="43">
        <v>0.48</v>
      </c>
      <c r="H94" s="43">
        <v>0.25</v>
      </c>
      <c r="I94" s="43">
        <v>26.81</v>
      </c>
      <c r="J94" s="43">
        <v>110.96</v>
      </c>
      <c r="K94" s="52" t="s">
        <v>82</v>
      </c>
      <c r="L94" s="43"/>
    </row>
    <row r="95" spans="1:12" ht="15">
      <c r="A95" s="23"/>
      <c r="B95" s="15"/>
      <c r="C95" s="11"/>
      <c r="D95" s="7" t="s">
        <v>31</v>
      </c>
      <c r="E95" s="51" t="s">
        <v>53</v>
      </c>
      <c r="F95" s="43">
        <v>60</v>
      </c>
      <c r="G95" s="43">
        <v>4.47</v>
      </c>
      <c r="H95" s="43">
        <v>0.6</v>
      </c>
      <c r="I95" s="43">
        <v>28.98</v>
      </c>
      <c r="J95" s="43">
        <v>141</v>
      </c>
      <c r="K95" s="44"/>
      <c r="L95" s="43"/>
    </row>
    <row r="96" spans="1:12" ht="15">
      <c r="A96" s="23"/>
      <c r="B96" s="15"/>
      <c r="C96" s="11"/>
      <c r="D96" s="7" t="s">
        <v>32</v>
      </c>
      <c r="E96" s="51" t="s">
        <v>83</v>
      </c>
      <c r="F96" s="43">
        <v>50</v>
      </c>
      <c r="G96" s="43">
        <v>3.4</v>
      </c>
      <c r="H96" s="43">
        <v>0.65</v>
      </c>
      <c r="I96" s="43">
        <v>19.899999999999999</v>
      </c>
      <c r="J96" s="43">
        <v>100.5</v>
      </c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520</v>
      </c>
      <c r="G99" s="19">
        <f t="shared" ref="G99" si="46">SUM(G90:G98)</f>
        <v>21.709999999999997</v>
      </c>
      <c r="H99" s="19">
        <f t="shared" ref="H99" si="47">SUM(H90:H98)</f>
        <v>29.04</v>
      </c>
      <c r="I99" s="19">
        <f t="shared" ref="I99" si="48">SUM(I90:I98)</f>
        <v>123.6</v>
      </c>
      <c r="J99" s="19">
        <f t="shared" ref="J99:L99" si="49">SUM(J90:J98)</f>
        <v>836.7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59" t="s">
        <v>4</v>
      </c>
      <c r="D100" s="60"/>
      <c r="E100" s="31"/>
      <c r="F100" s="32">
        <f>F89+F99</f>
        <v>520</v>
      </c>
      <c r="G100" s="32">
        <f t="shared" ref="G100" si="50">G89+G99</f>
        <v>21.709999999999997</v>
      </c>
      <c r="H100" s="32">
        <f t="shared" ref="H100" si="51">H89+H99</f>
        <v>29.04</v>
      </c>
      <c r="I100" s="32">
        <f t="shared" ref="I100" si="52">I89+I99</f>
        <v>123.6</v>
      </c>
      <c r="J100" s="32">
        <f t="shared" ref="J100:L100" si="53">J89+J99</f>
        <v>836.7</v>
      </c>
      <c r="K100" s="32"/>
      <c r="L100" s="32">
        <f t="shared" si="53"/>
        <v>0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30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53" t="s">
        <v>85</v>
      </c>
      <c r="F109" s="43">
        <v>60</v>
      </c>
      <c r="G109" s="43">
        <v>1.05</v>
      </c>
      <c r="H109" s="43">
        <v>3.71</v>
      </c>
      <c r="I109" s="43">
        <v>5.55</v>
      </c>
      <c r="J109" s="43">
        <v>59.7</v>
      </c>
      <c r="K109" s="54" t="s">
        <v>89</v>
      </c>
      <c r="L109" s="43"/>
    </row>
    <row r="110" spans="1:12" ht="15">
      <c r="A110" s="23"/>
      <c r="B110" s="15"/>
      <c r="C110" s="11"/>
      <c r="D110" s="7" t="s">
        <v>27</v>
      </c>
      <c r="E110" s="51" t="s">
        <v>86</v>
      </c>
      <c r="F110" s="55" t="s">
        <v>57</v>
      </c>
      <c r="G110" s="43">
        <v>11.48</v>
      </c>
      <c r="H110" s="43">
        <v>15.5</v>
      </c>
      <c r="I110" s="43">
        <v>32.380000000000003</v>
      </c>
      <c r="J110" s="43">
        <v>213.1</v>
      </c>
      <c r="K110" s="52" t="s">
        <v>90</v>
      </c>
      <c r="L110" s="43"/>
    </row>
    <row r="111" spans="1:12" ht="15">
      <c r="A111" s="23"/>
      <c r="B111" s="15"/>
      <c r="C111" s="11"/>
      <c r="D111" s="7" t="s">
        <v>28</v>
      </c>
      <c r="E111" s="51"/>
      <c r="F111" s="43"/>
      <c r="G111" s="43"/>
      <c r="H111" s="43"/>
      <c r="I111" s="43"/>
      <c r="J111" s="43"/>
      <c r="K111" s="52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51" t="s">
        <v>87</v>
      </c>
      <c r="F113" s="43">
        <v>200</v>
      </c>
      <c r="G113" s="43">
        <v>0.33</v>
      </c>
      <c r="H113" s="43">
        <v>0</v>
      </c>
      <c r="I113" s="43">
        <v>22.66</v>
      </c>
      <c r="J113" s="43">
        <v>91.98</v>
      </c>
      <c r="K113" s="52" t="s">
        <v>91</v>
      </c>
      <c r="L113" s="43"/>
    </row>
    <row r="114" spans="1:12" ht="15">
      <c r="A114" s="23"/>
      <c r="B114" s="15"/>
      <c r="C114" s="11"/>
      <c r="D114" s="7" t="s">
        <v>31</v>
      </c>
      <c r="E114" s="51" t="s">
        <v>44</v>
      </c>
      <c r="F114" s="43">
        <v>60</v>
      </c>
      <c r="G114" s="43">
        <v>4.74</v>
      </c>
      <c r="H114" s="43">
        <v>0.6</v>
      </c>
      <c r="I114" s="43">
        <v>28.98</v>
      </c>
      <c r="J114" s="43">
        <v>141</v>
      </c>
      <c r="K114" s="44"/>
      <c r="L114" s="43"/>
    </row>
    <row r="115" spans="1:12" ht="15">
      <c r="A115" s="23"/>
      <c r="B115" s="15"/>
      <c r="C115" s="11"/>
      <c r="D115" s="7" t="s">
        <v>32</v>
      </c>
      <c r="E115" s="51" t="s">
        <v>88</v>
      </c>
      <c r="F115" s="43">
        <v>50</v>
      </c>
      <c r="G115" s="43">
        <v>3.4</v>
      </c>
      <c r="H115" s="43">
        <v>0.65</v>
      </c>
      <c r="I115" s="43">
        <v>19.899999999999999</v>
      </c>
      <c r="J115" s="43">
        <v>100.5</v>
      </c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370</v>
      </c>
      <c r="G118" s="19">
        <f t="shared" ref="G118:J118" si="56">SUM(G109:G117)</f>
        <v>21</v>
      </c>
      <c r="H118" s="19">
        <f t="shared" si="56"/>
        <v>20.46</v>
      </c>
      <c r="I118" s="19">
        <f t="shared" si="56"/>
        <v>109.47</v>
      </c>
      <c r="J118" s="19">
        <f t="shared" si="56"/>
        <v>606.28</v>
      </c>
      <c r="K118" s="25"/>
      <c r="L118" s="19">
        <f t="shared" ref="L118" si="57">SUM(L109:L117)</f>
        <v>0</v>
      </c>
    </row>
    <row r="119" spans="1:12" ht="15">
      <c r="A119" s="29">
        <f>A101</f>
        <v>2</v>
      </c>
      <c r="B119" s="30">
        <f>B101</f>
        <v>1</v>
      </c>
      <c r="C119" s="59" t="s">
        <v>4</v>
      </c>
      <c r="D119" s="60"/>
      <c r="E119" s="31"/>
      <c r="F119" s="32">
        <f>F108+F118</f>
        <v>370</v>
      </c>
      <c r="G119" s="32">
        <f t="shared" ref="G119" si="58">G108+G118</f>
        <v>21</v>
      </c>
      <c r="H119" s="32">
        <f t="shared" ref="H119" si="59">H108+H118</f>
        <v>20.46</v>
      </c>
      <c r="I119" s="32">
        <f t="shared" ref="I119" si="60">I108+I118</f>
        <v>109.47</v>
      </c>
      <c r="J119" s="32">
        <f t="shared" ref="J119:L119" si="61">J108+J118</f>
        <v>606.28</v>
      </c>
      <c r="K119" s="32"/>
      <c r="L119" s="32">
        <f t="shared" si="61"/>
        <v>0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30">
      <c r="A129" s="14"/>
      <c r="B129" s="15"/>
      <c r="C129" s="11"/>
      <c r="D129" s="7" t="s">
        <v>27</v>
      </c>
      <c r="E129" s="51" t="s">
        <v>92</v>
      </c>
      <c r="F129" s="55" t="s">
        <v>57</v>
      </c>
      <c r="G129" s="43">
        <v>11.23</v>
      </c>
      <c r="H129" s="43">
        <v>13.7</v>
      </c>
      <c r="I129" s="43">
        <v>11.4</v>
      </c>
      <c r="J129" s="43">
        <v>210.14</v>
      </c>
      <c r="K129" s="52" t="s">
        <v>94</v>
      </c>
      <c r="L129" s="43"/>
    </row>
    <row r="130" spans="1:12" ht="15">
      <c r="A130" s="14"/>
      <c r="B130" s="15"/>
      <c r="C130" s="11"/>
      <c r="D130" s="7" t="s">
        <v>28</v>
      </c>
      <c r="E130" s="51" t="s">
        <v>93</v>
      </c>
      <c r="F130" s="55">
        <v>245</v>
      </c>
      <c r="G130" s="43">
        <v>21.53</v>
      </c>
      <c r="H130" s="43">
        <v>24.42</v>
      </c>
      <c r="I130" s="43">
        <v>25.48</v>
      </c>
      <c r="J130" s="43">
        <v>432.01</v>
      </c>
      <c r="K130" s="52" t="s">
        <v>95</v>
      </c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51" t="s">
        <v>96</v>
      </c>
      <c r="F132" s="43">
        <v>200</v>
      </c>
      <c r="G132" s="43">
        <v>0.25</v>
      </c>
      <c r="H132" s="43">
        <v>0.25</v>
      </c>
      <c r="I132" s="43">
        <v>25.35</v>
      </c>
      <c r="J132" s="43">
        <v>104.07</v>
      </c>
      <c r="K132" s="52" t="s">
        <v>97</v>
      </c>
      <c r="L132" s="43"/>
    </row>
    <row r="133" spans="1:12" ht="15">
      <c r="A133" s="14"/>
      <c r="B133" s="15"/>
      <c r="C133" s="11"/>
      <c r="D133" s="7" t="s">
        <v>31</v>
      </c>
      <c r="E133" s="51" t="s">
        <v>53</v>
      </c>
      <c r="F133" s="43">
        <v>60</v>
      </c>
      <c r="G133" s="43">
        <v>4.74</v>
      </c>
      <c r="H133" s="43">
        <v>0.6</v>
      </c>
      <c r="I133" s="43">
        <v>28.98</v>
      </c>
      <c r="J133" s="43">
        <v>141</v>
      </c>
      <c r="K133" s="44"/>
      <c r="L133" s="43"/>
    </row>
    <row r="134" spans="1:12" ht="15">
      <c r="A134" s="14"/>
      <c r="B134" s="15"/>
      <c r="C134" s="11"/>
      <c r="D134" s="7" t="s">
        <v>32</v>
      </c>
      <c r="E134" s="51" t="s">
        <v>43</v>
      </c>
      <c r="F134" s="43">
        <v>50</v>
      </c>
      <c r="G134" s="43">
        <v>3.4</v>
      </c>
      <c r="H134" s="43">
        <v>0.65</v>
      </c>
      <c r="I134" s="43">
        <v>19.899999999999999</v>
      </c>
      <c r="J134" s="43">
        <v>100.5</v>
      </c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555</v>
      </c>
      <c r="G137" s="19">
        <f t="shared" ref="G137:J137" si="64">SUM(G128:G136)</f>
        <v>41.150000000000006</v>
      </c>
      <c r="H137" s="19">
        <f t="shared" si="64"/>
        <v>39.620000000000005</v>
      </c>
      <c r="I137" s="19">
        <f t="shared" si="64"/>
        <v>111.11000000000001</v>
      </c>
      <c r="J137" s="19">
        <f t="shared" si="64"/>
        <v>987.72</v>
      </c>
      <c r="K137" s="25"/>
      <c r="L137" s="19">
        <f t="shared" ref="L137" si="65">SUM(L128:L136)</f>
        <v>0</v>
      </c>
    </row>
    <row r="138" spans="1:12" ht="15">
      <c r="A138" s="33">
        <f>A120</f>
        <v>2</v>
      </c>
      <c r="B138" s="33">
        <f>B120</f>
        <v>2</v>
      </c>
      <c r="C138" s="59" t="s">
        <v>4</v>
      </c>
      <c r="D138" s="60"/>
      <c r="E138" s="31"/>
      <c r="F138" s="32">
        <f>F127+F137</f>
        <v>555</v>
      </c>
      <c r="G138" s="32">
        <f t="shared" ref="G138" si="66">G127+G137</f>
        <v>41.150000000000006</v>
      </c>
      <c r="H138" s="32">
        <f t="shared" ref="H138" si="67">H127+H137</f>
        <v>39.620000000000005</v>
      </c>
      <c r="I138" s="32">
        <f t="shared" ref="I138" si="68">I127+I137</f>
        <v>111.11000000000001</v>
      </c>
      <c r="J138" s="32">
        <f t="shared" ref="J138:L138" si="69">J127+J137</f>
        <v>987.72</v>
      </c>
      <c r="K138" s="32"/>
      <c r="L138" s="32">
        <f t="shared" si="69"/>
        <v>0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53" t="s">
        <v>68</v>
      </c>
      <c r="F147" s="43">
        <v>60</v>
      </c>
      <c r="G147" s="43">
        <v>0.76</v>
      </c>
      <c r="H147" s="43">
        <v>6.08</v>
      </c>
      <c r="I147" s="43">
        <v>4.99</v>
      </c>
      <c r="J147" s="43">
        <v>77.56</v>
      </c>
      <c r="K147" s="54" t="s">
        <v>100</v>
      </c>
      <c r="L147" s="43"/>
    </row>
    <row r="148" spans="1:12" ht="15">
      <c r="A148" s="23"/>
      <c r="B148" s="15"/>
      <c r="C148" s="11"/>
      <c r="D148" s="7" t="s">
        <v>27</v>
      </c>
      <c r="E148" s="51" t="s">
        <v>98</v>
      </c>
      <c r="F148" s="43" t="s">
        <v>49</v>
      </c>
      <c r="G148" s="43">
        <v>12.1</v>
      </c>
      <c r="H148" s="43">
        <v>9.6</v>
      </c>
      <c r="I148" s="43">
        <v>16.5</v>
      </c>
      <c r="J148" s="43">
        <v>178.9</v>
      </c>
      <c r="K148" s="52" t="s">
        <v>101</v>
      </c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51" t="s">
        <v>99</v>
      </c>
      <c r="F151" s="43" t="s">
        <v>103</v>
      </c>
      <c r="G151" s="43">
        <v>1.36</v>
      </c>
      <c r="H151" s="43">
        <v>0</v>
      </c>
      <c r="I151" s="43">
        <v>29.02</v>
      </c>
      <c r="J151" s="43">
        <v>116.19</v>
      </c>
      <c r="K151" s="52" t="s">
        <v>102</v>
      </c>
      <c r="L151" s="43"/>
    </row>
    <row r="152" spans="1:12" ht="15">
      <c r="A152" s="23"/>
      <c r="B152" s="15"/>
      <c r="C152" s="11"/>
      <c r="D152" s="7" t="s">
        <v>31</v>
      </c>
      <c r="E152" s="51" t="s">
        <v>44</v>
      </c>
      <c r="F152" s="43">
        <v>60</v>
      </c>
      <c r="G152" s="43">
        <v>4.74</v>
      </c>
      <c r="H152" s="43">
        <v>0.6</v>
      </c>
      <c r="I152" s="43">
        <v>28.98</v>
      </c>
      <c r="J152" s="43">
        <v>141</v>
      </c>
      <c r="K152" s="44"/>
      <c r="L152" s="43"/>
    </row>
    <row r="153" spans="1:12" ht="15">
      <c r="A153" s="23"/>
      <c r="B153" s="15"/>
      <c r="C153" s="11"/>
      <c r="D153" s="7" t="s">
        <v>32</v>
      </c>
      <c r="E153" s="51" t="s">
        <v>43</v>
      </c>
      <c r="F153" s="43">
        <v>50</v>
      </c>
      <c r="G153" s="43">
        <v>3.4</v>
      </c>
      <c r="H153" s="43">
        <v>0.65</v>
      </c>
      <c r="I153" s="43">
        <v>19.899999999999999</v>
      </c>
      <c r="J153" s="43">
        <v>100.5</v>
      </c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170</v>
      </c>
      <c r="G156" s="19">
        <f t="shared" ref="G156:J156" si="72">SUM(G147:G155)</f>
        <v>22.36</v>
      </c>
      <c r="H156" s="19">
        <f t="shared" si="72"/>
        <v>16.93</v>
      </c>
      <c r="I156" s="19">
        <f t="shared" si="72"/>
        <v>99.390000000000015</v>
      </c>
      <c r="J156" s="19">
        <f t="shared" si="72"/>
        <v>614.15000000000009</v>
      </c>
      <c r="K156" s="25"/>
      <c r="L156" s="19">
        <f t="shared" ref="L156" si="73">SUM(L147:L155)</f>
        <v>0</v>
      </c>
    </row>
    <row r="157" spans="1:12" ht="15">
      <c r="A157" s="29">
        <f>A139</f>
        <v>2</v>
      </c>
      <c r="B157" s="30">
        <f>B139</f>
        <v>3</v>
      </c>
      <c r="C157" s="59" t="s">
        <v>4</v>
      </c>
      <c r="D157" s="60"/>
      <c r="E157" s="31"/>
      <c r="F157" s="32">
        <f>F146+F156</f>
        <v>170</v>
      </c>
      <c r="G157" s="32">
        <f t="shared" ref="G157" si="74">G146+G156</f>
        <v>22.36</v>
      </c>
      <c r="H157" s="32">
        <f t="shared" ref="H157" si="75">H146+H156</f>
        <v>16.93</v>
      </c>
      <c r="I157" s="32">
        <f t="shared" ref="I157" si="76">I146+I156</f>
        <v>99.390000000000015</v>
      </c>
      <c r="J157" s="32">
        <f t="shared" ref="J157:L157" si="77">J146+J156</f>
        <v>614.15000000000009</v>
      </c>
      <c r="K157" s="32"/>
      <c r="L157" s="32">
        <f t="shared" si="77"/>
        <v>0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51" t="s">
        <v>104</v>
      </c>
      <c r="F167" s="43">
        <v>250</v>
      </c>
      <c r="G167" s="43">
        <v>13.5</v>
      </c>
      <c r="H167" s="43">
        <v>3.6</v>
      </c>
      <c r="I167" s="43">
        <v>12.5</v>
      </c>
      <c r="J167" s="43">
        <v>132</v>
      </c>
      <c r="K167" s="52" t="s">
        <v>105</v>
      </c>
      <c r="L167" s="43"/>
    </row>
    <row r="168" spans="1:12" ht="15">
      <c r="A168" s="23"/>
      <c r="B168" s="15"/>
      <c r="C168" s="11"/>
      <c r="D168" s="7" t="s">
        <v>28</v>
      </c>
      <c r="E168" s="51" t="s">
        <v>107</v>
      </c>
      <c r="F168" s="43">
        <v>220</v>
      </c>
      <c r="G168" s="43">
        <v>22.54</v>
      </c>
      <c r="H168" s="43">
        <v>17.329999999999998</v>
      </c>
      <c r="I168" s="43">
        <v>22.13</v>
      </c>
      <c r="J168" s="43">
        <v>334.08</v>
      </c>
      <c r="K168" s="52" t="s">
        <v>106</v>
      </c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51" t="s">
        <v>108</v>
      </c>
      <c r="F170" s="43">
        <v>200</v>
      </c>
      <c r="G170" s="43">
        <v>2</v>
      </c>
      <c r="H170" s="43">
        <v>0.2</v>
      </c>
      <c r="I170" s="43">
        <v>5.8</v>
      </c>
      <c r="J170" s="43">
        <v>36</v>
      </c>
      <c r="K170" s="52" t="s">
        <v>109</v>
      </c>
      <c r="L170" s="43"/>
    </row>
    <row r="171" spans="1:12" ht="15">
      <c r="A171" s="23"/>
      <c r="B171" s="15"/>
      <c r="C171" s="11"/>
      <c r="D171" s="7" t="s">
        <v>31</v>
      </c>
      <c r="E171" s="51" t="s">
        <v>53</v>
      </c>
      <c r="F171" s="43">
        <v>60</v>
      </c>
      <c r="G171" s="43">
        <v>4.74</v>
      </c>
      <c r="H171" s="43">
        <v>0.6</v>
      </c>
      <c r="I171" s="43">
        <v>28.98</v>
      </c>
      <c r="J171" s="43">
        <v>141</v>
      </c>
      <c r="K171" s="44"/>
      <c r="L171" s="43"/>
    </row>
    <row r="172" spans="1:12" ht="15">
      <c r="A172" s="23"/>
      <c r="B172" s="15"/>
      <c r="C172" s="11"/>
      <c r="D172" s="7" t="s">
        <v>32</v>
      </c>
      <c r="E172" s="51" t="s">
        <v>43</v>
      </c>
      <c r="F172" s="43">
        <v>50</v>
      </c>
      <c r="G172" s="43">
        <v>3.4</v>
      </c>
      <c r="H172" s="43">
        <v>0.65</v>
      </c>
      <c r="I172" s="43">
        <v>19.899999999999999</v>
      </c>
      <c r="J172" s="43">
        <v>100.5</v>
      </c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780</v>
      </c>
      <c r="G175" s="19">
        <f t="shared" ref="G175:J175" si="80">SUM(G166:G174)</f>
        <v>46.18</v>
      </c>
      <c r="H175" s="19">
        <f t="shared" si="80"/>
        <v>22.38</v>
      </c>
      <c r="I175" s="19">
        <f t="shared" si="80"/>
        <v>89.31</v>
      </c>
      <c r="J175" s="19">
        <f t="shared" si="80"/>
        <v>743.57999999999993</v>
      </c>
      <c r="K175" s="25"/>
      <c r="L175" s="19">
        <f t="shared" ref="L175" si="81">SUM(L166:L174)</f>
        <v>0</v>
      </c>
    </row>
    <row r="176" spans="1:12" ht="15">
      <c r="A176" s="29">
        <f>A158</f>
        <v>2</v>
      </c>
      <c r="B176" s="30">
        <f>B158</f>
        <v>4</v>
      </c>
      <c r="C176" s="59" t="s">
        <v>4</v>
      </c>
      <c r="D176" s="60"/>
      <c r="E176" s="31"/>
      <c r="F176" s="32">
        <f>F165+F175</f>
        <v>780</v>
      </c>
      <c r="G176" s="32">
        <f t="shared" ref="G176" si="82">G165+G175</f>
        <v>46.18</v>
      </c>
      <c r="H176" s="32">
        <f t="shared" ref="H176" si="83">H165+H175</f>
        <v>22.38</v>
      </c>
      <c r="I176" s="32">
        <f t="shared" ref="I176" si="84">I165+I175</f>
        <v>89.31</v>
      </c>
      <c r="J176" s="32">
        <f t="shared" ref="J176:L176" si="85">J165+J175</f>
        <v>743.57999999999993</v>
      </c>
      <c r="K176" s="32"/>
      <c r="L176" s="32">
        <f t="shared" si="85"/>
        <v>0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51" t="s">
        <v>110</v>
      </c>
      <c r="F186" s="43" t="s">
        <v>49</v>
      </c>
      <c r="G186" s="43">
        <v>10.050000000000001</v>
      </c>
      <c r="H186" s="43">
        <v>6.87</v>
      </c>
      <c r="I186" s="43">
        <v>16.84</v>
      </c>
      <c r="J186" s="43">
        <v>169.54</v>
      </c>
      <c r="K186" s="52" t="s">
        <v>114</v>
      </c>
      <c r="L186" s="43"/>
    </row>
    <row r="187" spans="1:12" ht="15">
      <c r="A187" s="23"/>
      <c r="B187" s="15"/>
      <c r="C187" s="11"/>
      <c r="D187" s="7" t="s">
        <v>28</v>
      </c>
      <c r="E187" s="51" t="s">
        <v>111</v>
      </c>
      <c r="F187" s="43">
        <v>80</v>
      </c>
      <c r="G187" s="43">
        <v>10.24</v>
      </c>
      <c r="H187" s="43">
        <v>10.88</v>
      </c>
      <c r="I187" s="43">
        <v>7.92</v>
      </c>
      <c r="J187" s="43">
        <v>183.8</v>
      </c>
      <c r="K187" s="52" t="s">
        <v>115</v>
      </c>
      <c r="L187" s="43"/>
    </row>
    <row r="188" spans="1:12" ht="15">
      <c r="A188" s="23"/>
      <c r="B188" s="15"/>
      <c r="C188" s="11"/>
      <c r="D188" s="7" t="s">
        <v>29</v>
      </c>
      <c r="E188" s="51" t="s">
        <v>112</v>
      </c>
      <c r="F188" s="43">
        <v>150</v>
      </c>
      <c r="G188" s="43">
        <v>8.73</v>
      </c>
      <c r="H188" s="43">
        <v>5.43</v>
      </c>
      <c r="I188" s="43">
        <v>45</v>
      </c>
      <c r="J188" s="43">
        <v>263.81</v>
      </c>
      <c r="K188" s="52" t="s">
        <v>116</v>
      </c>
      <c r="L188" s="43"/>
    </row>
    <row r="189" spans="1:12" ht="15">
      <c r="A189" s="23"/>
      <c r="B189" s="15"/>
      <c r="C189" s="11"/>
      <c r="D189" s="7" t="s">
        <v>30</v>
      </c>
      <c r="E189" s="51" t="s">
        <v>113</v>
      </c>
      <c r="F189" s="43">
        <v>200</v>
      </c>
      <c r="G189" s="43">
        <v>0.1</v>
      </c>
      <c r="H189" s="43">
        <v>0</v>
      </c>
      <c r="I189" s="43">
        <v>24.2</v>
      </c>
      <c r="J189" s="43">
        <v>93</v>
      </c>
      <c r="K189" s="52" t="s">
        <v>117</v>
      </c>
      <c r="L189" s="43"/>
    </row>
    <row r="190" spans="1:12" ht="15">
      <c r="A190" s="23"/>
      <c r="B190" s="15"/>
      <c r="C190" s="11"/>
      <c r="D190" s="7" t="s">
        <v>31</v>
      </c>
      <c r="E190" s="51" t="s">
        <v>44</v>
      </c>
      <c r="F190" s="43">
        <v>60</v>
      </c>
      <c r="G190" s="43">
        <v>4.74</v>
      </c>
      <c r="H190" s="43">
        <v>0.6</v>
      </c>
      <c r="I190" s="43">
        <v>28.98</v>
      </c>
      <c r="J190" s="43">
        <v>141</v>
      </c>
      <c r="K190" s="44"/>
      <c r="L190" s="43"/>
    </row>
    <row r="191" spans="1:12" ht="15">
      <c r="A191" s="23"/>
      <c r="B191" s="15"/>
      <c r="C191" s="11"/>
      <c r="D191" s="7" t="s">
        <v>32</v>
      </c>
      <c r="E191" s="51" t="s">
        <v>43</v>
      </c>
      <c r="F191" s="43">
        <v>50</v>
      </c>
      <c r="G191" s="43">
        <v>3.4</v>
      </c>
      <c r="H191" s="43">
        <v>0.65</v>
      </c>
      <c r="I191" s="43">
        <v>19.899999999999999</v>
      </c>
      <c r="J191" s="43">
        <v>100.5</v>
      </c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540</v>
      </c>
      <c r="G194" s="19">
        <f t="shared" ref="G194:J194" si="88">SUM(G185:G193)</f>
        <v>37.26</v>
      </c>
      <c r="H194" s="19">
        <f t="shared" si="88"/>
        <v>24.43</v>
      </c>
      <c r="I194" s="19">
        <f t="shared" si="88"/>
        <v>142.84</v>
      </c>
      <c r="J194" s="19">
        <f t="shared" si="88"/>
        <v>951.65000000000009</v>
      </c>
      <c r="K194" s="25"/>
      <c r="L194" s="19">
        <f t="shared" ref="L194" si="89">SUM(L185:L193)</f>
        <v>0</v>
      </c>
    </row>
    <row r="195" spans="1:12" ht="15">
      <c r="A195" s="29">
        <f>A177</f>
        <v>2</v>
      </c>
      <c r="B195" s="30">
        <f>B177</f>
        <v>5</v>
      </c>
      <c r="C195" s="59" t="s">
        <v>4</v>
      </c>
      <c r="D195" s="60"/>
      <c r="E195" s="31"/>
      <c r="F195" s="32">
        <f>F184+F194</f>
        <v>540</v>
      </c>
      <c r="G195" s="32">
        <f t="shared" ref="G195" si="90">G184+G194</f>
        <v>37.26</v>
      </c>
      <c r="H195" s="32">
        <f t="shared" ref="H195" si="91">H184+H194</f>
        <v>24.43</v>
      </c>
      <c r="I195" s="32">
        <f t="shared" ref="I195" si="92">I184+I194</f>
        <v>142.84</v>
      </c>
      <c r="J195" s="32">
        <f t="shared" ref="J195:L195" si="93">J184+J194</f>
        <v>951.65000000000009</v>
      </c>
      <c r="K195" s="32"/>
      <c r="L195" s="32">
        <f t="shared" si="93"/>
        <v>0</v>
      </c>
    </row>
    <row r="196" spans="1:12">
      <c r="A196" s="27"/>
      <c r="B196" s="28"/>
      <c r="C196" s="61" t="s">
        <v>5</v>
      </c>
      <c r="D196" s="61"/>
      <c r="E196" s="61"/>
      <c r="F196" s="34">
        <f>(F24+F43+F62+F81+F100+F119+F138+F157+F176+F195)/(IF(F24=0,0,1)+IF(F43=0,0,1)+IF(F62=0,0,1)+IF(F81=0,0,1)+IF(F100=0,0,1)+IF(F119=0,0,1)+IF(F138=0,0,1)+IF(F157=0,0,1)+IF(F176=0,0,1)+IF(F195=0,0,1))</f>
        <v>467.5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30.529000000000003</v>
      </c>
      <c r="H196" s="34">
        <f t="shared" si="94"/>
        <v>26.054000000000002</v>
      </c>
      <c r="I196" s="34">
        <f t="shared" si="94"/>
        <v>118.14700000000001</v>
      </c>
      <c r="J196" s="34">
        <f t="shared" si="94"/>
        <v>821.53500000000008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0866141732283472" right="0" top="0" bottom="0" header="0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2023-10-12T05:02:53Z</cp:lastPrinted>
  <dcterms:created xsi:type="dcterms:W3CDTF">2022-05-16T14:23:56Z</dcterms:created>
  <dcterms:modified xsi:type="dcterms:W3CDTF">2023-11-30T09:53:30Z</dcterms:modified>
</cp:coreProperties>
</file>